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ssumptions" sheetId="1" state="visible" r:id="rId1"/>
    <sheet xmlns:r="http://schemas.openxmlformats.org/officeDocument/2006/relationships" name="Model" sheetId="2" state="visible" r:id="rId2"/>
    <sheet xmlns:r="http://schemas.openxmlformats.org/officeDocument/2006/relationships" name="Metrics" sheetId="3" state="visible" r:id="rId3"/>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4"/>
    </font>
    <font>
      <b val="1"/>
    </font>
    <font>
      <b val="1"/>
      <color rgb="00FFFFFF"/>
    </font>
  </fonts>
  <fills count="3">
    <fill>
      <patternFill/>
    </fill>
    <fill>
      <patternFill patternType="gray125"/>
    </fill>
    <fill>
      <patternFill patternType="solid">
        <fgColor rgb="000F7B3F"/>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pivotButton="0" quotePrefix="0" xfId="0"/>
    <xf numFmtId="0" fontId="2" fillId="0" borderId="0" pivotButton="0" quotePrefix="0" xfId="0"/>
    <xf numFmtId="0" fontId="3"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sheetData>
    <row r="1">
      <c r="A1" s="1" t="inlineStr">
        <is>
          <t>Startup Financial Model (INR)</t>
        </is>
      </c>
    </row>
    <row r="2">
      <c r="A2" t="inlineStr">
        <is>
          <t>This is an editable template for guidance only. It is not legal, tax, or financial advice. Review it with a qualified professional before you rely on it.</t>
        </is>
      </c>
    </row>
    <row r="4">
      <c r="A4" s="2" t="inlineStr">
        <is>
          <t>Assumption</t>
        </is>
      </c>
      <c r="B4" s="2" t="inlineStr">
        <is>
          <t>Value</t>
        </is>
      </c>
    </row>
    <row r="5">
      <c r="A5" t="inlineStr">
        <is>
          <t>Starting MRR (INR)</t>
        </is>
      </c>
      <c r="B5" t="n">
        <v>500000</v>
      </c>
    </row>
    <row r="6">
      <c r="A6" t="inlineStr">
        <is>
          <t>MoM growth rate</t>
        </is>
      </c>
      <c r="B6" t="n">
        <v>0.12</v>
      </c>
    </row>
    <row r="7">
      <c r="A7" t="inlineStr">
        <is>
          <t>Gross margin</t>
        </is>
      </c>
      <c r="B7" t="n">
        <v>0.75</v>
      </c>
    </row>
    <row r="8">
      <c r="A8" t="inlineStr">
        <is>
          <t>Monthly operating expense (INR)</t>
        </is>
      </c>
      <c r="B8" t="n">
        <v>1800000</v>
      </c>
    </row>
    <row r="9">
      <c r="A9" t="inlineStr">
        <is>
          <t>Starting cash (INR)</t>
        </is>
      </c>
      <c r="B9" t="n">
        <v>30000000</v>
      </c>
    </row>
    <row r="10">
      <c r="A10" t="inlineStr">
        <is>
          <t>CAC (INR per customer)</t>
        </is>
      </c>
      <c r="B10" t="n">
        <v>12000</v>
      </c>
    </row>
    <row r="11">
      <c r="A11" t="inlineStr">
        <is>
          <t>ARPA per month (INR)</t>
        </is>
      </c>
      <c r="B11" t="n">
        <v>4000</v>
      </c>
    </row>
    <row r="12">
      <c r="A12" t="inlineStr">
        <is>
          <t>Monthly logo churn</t>
        </is>
      </c>
      <c r="B12" t="n">
        <v>0.02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13"/>
  <sheetViews>
    <sheetView workbookViewId="0">
      <selection activeCell="A1" sqref="A1"/>
    </sheetView>
  </sheetViews>
  <sheetFormatPr baseColWidth="8" defaultRowHeight="15"/>
  <sheetData>
    <row r="1">
      <c r="A1" s="3" t="inlineStr">
        <is>
          <t>Month</t>
        </is>
      </c>
      <c r="B1" s="3" t="inlineStr">
        <is>
          <t>MRR</t>
        </is>
      </c>
      <c r="C1" s="3" t="inlineStr">
        <is>
          <t>Revenue</t>
        </is>
      </c>
      <c r="D1" s="3" t="inlineStr">
        <is>
          <t>COGS</t>
        </is>
      </c>
      <c r="E1" s="3" t="inlineStr">
        <is>
          <t>Gross Profit</t>
        </is>
      </c>
      <c r="F1" s="3" t="inlineStr">
        <is>
          <t>Opex</t>
        </is>
      </c>
      <c r="G1" s="3" t="inlineStr">
        <is>
          <t>EBITDA</t>
        </is>
      </c>
      <c r="H1" s="3" t="inlineStr">
        <is>
          <t>Net Burn</t>
        </is>
      </c>
      <c r="I1" s="3" t="inlineStr">
        <is>
          <t>Cash Balance</t>
        </is>
      </c>
    </row>
    <row r="2">
      <c r="A2" t="inlineStr">
        <is>
          <t>M1</t>
        </is>
      </c>
      <c r="B2">
        <f>Assumptions!$B$5</f>
        <v/>
      </c>
      <c r="C2">
        <f>B2</f>
        <v/>
      </c>
      <c r="D2">
        <f>C2*(1-Assumptions!$B$7)</f>
        <v/>
      </c>
      <c r="E2">
        <f>C2-D2</f>
        <v/>
      </c>
      <c r="F2">
        <f>Assumptions!$B$8</f>
        <v/>
      </c>
      <c r="G2">
        <f>E2-F2</f>
        <v/>
      </c>
      <c r="H2">
        <f>IF(G2&lt;0,-G2,0)</f>
        <v/>
      </c>
      <c r="I2">
        <f>Assumptions!$B$9+G2</f>
        <v/>
      </c>
    </row>
    <row r="3">
      <c r="A3" t="inlineStr">
        <is>
          <t>M2</t>
        </is>
      </c>
      <c r="B3">
        <f>B2*(1+Assumptions!$B$6)</f>
        <v/>
      </c>
      <c r="C3">
        <f>B3</f>
        <v/>
      </c>
      <c r="D3">
        <f>C3*(1-Assumptions!$B$7)</f>
        <v/>
      </c>
      <c r="E3">
        <f>C3-D3</f>
        <v/>
      </c>
      <c r="F3">
        <f>Assumptions!$B$8</f>
        <v/>
      </c>
      <c r="G3">
        <f>E3-F3</f>
        <v/>
      </c>
      <c r="H3">
        <f>IF(G3&lt;0,-G3,0)</f>
        <v/>
      </c>
      <c r="I3">
        <f>I2+G3</f>
        <v/>
      </c>
    </row>
    <row r="4">
      <c r="A4" t="inlineStr">
        <is>
          <t>M3</t>
        </is>
      </c>
      <c r="B4">
        <f>B3*(1+Assumptions!$B$6)</f>
        <v/>
      </c>
      <c r="C4">
        <f>B4</f>
        <v/>
      </c>
      <c r="D4">
        <f>C4*(1-Assumptions!$B$7)</f>
        <v/>
      </c>
      <c r="E4">
        <f>C4-D4</f>
        <v/>
      </c>
      <c r="F4">
        <f>Assumptions!$B$8</f>
        <v/>
      </c>
      <c r="G4">
        <f>E4-F4</f>
        <v/>
      </c>
      <c r="H4">
        <f>IF(G4&lt;0,-G4,0)</f>
        <v/>
      </c>
      <c r="I4">
        <f>I3+G4</f>
        <v/>
      </c>
    </row>
    <row r="5">
      <c r="A5" t="inlineStr">
        <is>
          <t>M4</t>
        </is>
      </c>
      <c r="B5">
        <f>B4*(1+Assumptions!$B$6)</f>
        <v/>
      </c>
      <c r="C5">
        <f>B5</f>
        <v/>
      </c>
      <c r="D5">
        <f>C5*(1-Assumptions!$B$7)</f>
        <v/>
      </c>
      <c r="E5">
        <f>C5-D5</f>
        <v/>
      </c>
      <c r="F5">
        <f>Assumptions!$B$8</f>
        <v/>
      </c>
      <c r="G5">
        <f>E5-F5</f>
        <v/>
      </c>
      <c r="H5">
        <f>IF(G5&lt;0,-G5,0)</f>
        <v/>
      </c>
      <c r="I5">
        <f>I4+G5</f>
        <v/>
      </c>
    </row>
    <row r="6">
      <c r="A6" t="inlineStr">
        <is>
          <t>M5</t>
        </is>
      </c>
      <c r="B6">
        <f>B5*(1+Assumptions!$B$6)</f>
        <v/>
      </c>
      <c r="C6">
        <f>B6</f>
        <v/>
      </c>
      <c r="D6">
        <f>C6*(1-Assumptions!$B$7)</f>
        <v/>
      </c>
      <c r="E6">
        <f>C6-D6</f>
        <v/>
      </c>
      <c r="F6">
        <f>Assumptions!$B$8</f>
        <v/>
      </c>
      <c r="G6">
        <f>E6-F6</f>
        <v/>
      </c>
      <c r="H6">
        <f>IF(G6&lt;0,-G6,0)</f>
        <v/>
      </c>
      <c r="I6">
        <f>I5+G6</f>
        <v/>
      </c>
    </row>
    <row r="7">
      <c r="A7" t="inlineStr">
        <is>
          <t>M6</t>
        </is>
      </c>
      <c r="B7">
        <f>B6*(1+Assumptions!$B$6)</f>
        <v/>
      </c>
      <c r="C7">
        <f>B7</f>
        <v/>
      </c>
      <c r="D7">
        <f>C7*(1-Assumptions!$B$7)</f>
        <v/>
      </c>
      <c r="E7">
        <f>C7-D7</f>
        <v/>
      </c>
      <c r="F7">
        <f>Assumptions!$B$8</f>
        <v/>
      </c>
      <c r="G7">
        <f>E7-F7</f>
        <v/>
      </c>
      <c r="H7">
        <f>IF(G7&lt;0,-G7,0)</f>
        <v/>
      </c>
      <c r="I7">
        <f>I6+G7</f>
        <v/>
      </c>
    </row>
    <row r="8">
      <c r="A8" t="inlineStr">
        <is>
          <t>M7</t>
        </is>
      </c>
      <c r="B8">
        <f>B7*(1+Assumptions!$B$6)</f>
        <v/>
      </c>
      <c r="C8">
        <f>B8</f>
        <v/>
      </c>
      <c r="D8">
        <f>C8*(1-Assumptions!$B$7)</f>
        <v/>
      </c>
      <c r="E8">
        <f>C8-D8</f>
        <v/>
      </c>
      <c r="F8">
        <f>Assumptions!$B$8</f>
        <v/>
      </c>
      <c r="G8">
        <f>E8-F8</f>
        <v/>
      </c>
      <c r="H8">
        <f>IF(G8&lt;0,-G8,0)</f>
        <v/>
      </c>
      <c r="I8">
        <f>I7+G8</f>
        <v/>
      </c>
    </row>
    <row r="9">
      <c r="A9" t="inlineStr">
        <is>
          <t>M8</t>
        </is>
      </c>
      <c r="B9">
        <f>B8*(1+Assumptions!$B$6)</f>
        <v/>
      </c>
      <c r="C9">
        <f>B9</f>
        <v/>
      </c>
      <c r="D9">
        <f>C9*(1-Assumptions!$B$7)</f>
        <v/>
      </c>
      <c r="E9">
        <f>C9-D9</f>
        <v/>
      </c>
      <c r="F9">
        <f>Assumptions!$B$8</f>
        <v/>
      </c>
      <c r="G9">
        <f>E9-F9</f>
        <v/>
      </c>
      <c r="H9">
        <f>IF(G9&lt;0,-G9,0)</f>
        <v/>
      </c>
      <c r="I9">
        <f>I8+G9</f>
        <v/>
      </c>
    </row>
    <row r="10">
      <c r="A10" t="inlineStr">
        <is>
          <t>M9</t>
        </is>
      </c>
      <c r="B10">
        <f>B9*(1+Assumptions!$B$6)</f>
        <v/>
      </c>
      <c r="C10">
        <f>B10</f>
        <v/>
      </c>
      <c r="D10">
        <f>C10*(1-Assumptions!$B$7)</f>
        <v/>
      </c>
      <c r="E10">
        <f>C10-D10</f>
        <v/>
      </c>
      <c r="F10">
        <f>Assumptions!$B$8</f>
        <v/>
      </c>
      <c r="G10">
        <f>E10-F10</f>
        <v/>
      </c>
      <c r="H10">
        <f>IF(G10&lt;0,-G10,0)</f>
        <v/>
      </c>
      <c r="I10">
        <f>I9+G10</f>
        <v/>
      </c>
    </row>
    <row r="11">
      <c r="A11" t="inlineStr">
        <is>
          <t>M10</t>
        </is>
      </c>
      <c r="B11">
        <f>B10*(1+Assumptions!$B$6)</f>
        <v/>
      </c>
      <c r="C11">
        <f>B11</f>
        <v/>
      </c>
      <c r="D11">
        <f>C11*(1-Assumptions!$B$7)</f>
        <v/>
      </c>
      <c r="E11">
        <f>C11-D11</f>
        <v/>
      </c>
      <c r="F11">
        <f>Assumptions!$B$8</f>
        <v/>
      </c>
      <c r="G11">
        <f>E11-F11</f>
        <v/>
      </c>
      <c r="H11">
        <f>IF(G11&lt;0,-G11,0)</f>
        <v/>
      </c>
      <c r="I11">
        <f>I10+G11</f>
        <v/>
      </c>
    </row>
    <row r="12">
      <c r="A12" t="inlineStr">
        <is>
          <t>M11</t>
        </is>
      </c>
      <c r="B12">
        <f>B11*(1+Assumptions!$B$6)</f>
        <v/>
      </c>
      <c r="C12">
        <f>B12</f>
        <v/>
      </c>
      <c r="D12">
        <f>C12*(1-Assumptions!$B$7)</f>
        <v/>
      </c>
      <c r="E12">
        <f>C12-D12</f>
        <v/>
      </c>
      <c r="F12">
        <f>Assumptions!$B$8</f>
        <v/>
      </c>
      <c r="G12">
        <f>E12-F12</f>
        <v/>
      </c>
      <c r="H12">
        <f>IF(G12&lt;0,-G12,0)</f>
        <v/>
      </c>
      <c r="I12">
        <f>I11+G12</f>
        <v/>
      </c>
    </row>
    <row r="13">
      <c r="A13" t="inlineStr">
        <is>
          <t>M12</t>
        </is>
      </c>
      <c r="B13">
        <f>B12*(1+Assumptions!$B$6)</f>
        <v/>
      </c>
      <c r="C13">
        <f>B13</f>
        <v/>
      </c>
      <c r="D13">
        <f>C13*(1-Assumptions!$B$7)</f>
        <v/>
      </c>
      <c r="E13">
        <f>C13-D13</f>
        <v/>
      </c>
      <c r="F13">
        <f>Assumptions!$B$8</f>
        <v/>
      </c>
      <c r="G13">
        <f>E13-F13</f>
        <v/>
      </c>
      <c r="H13">
        <f>IF(G13&lt;0,-G13,0)</f>
        <v/>
      </c>
      <c r="I13">
        <f>I12+G13</f>
        <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s="2" t="inlineStr">
        <is>
          <t>Key Metrics</t>
        </is>
      </c>
    </row>
    <row r="3">
      <c r="A3" t="inlineStr">
        <is>
          <t>ARR (INR)</t>
        </is>
      </c>
      <c r="B3">
        <f>Model!B13*12</f>
        <v/>
      </c>
    </row>
    <row r="4">
      <c r="A4" t="inlineStr">
        <is>
          <t>LTV (INR)</t>
        </is>
      </c>
      <c r="B4">
        <f>(Assumptions!B11*Assumptions!B7)/Assumptions!B12</f>
        <v/>
      </c>
    </row>
    <row r="5">
      <c r="A5" t="inlineStr">
        <is>
          <t>LTV:CAC</t>
        </is>
      </c>
      <c r="B5">
        <f>B4/Assumptions!B10</f>
        <v/>
      </c>
    </row>
    <row r="6">
      <c r="A6" t="inlineStr">
        <is>
          <t>Runway (months, at M1 burn)</t>
        </is>
      </c>
      <c r="B6">
        <f>IF(Model!G2&lt;0, Assumptions!B9/-Model!G2, "cash-flow positive")</f>
        <v/>
      </c>
    </row>
    <row r="8">
      <c r="A8" t="inlineStr">
        <is>
          <t>Note</t>
        </is>
      </c>
    </row>
    <row r="9">
      <c r="A9" t="inlineStr">
        <is>
          <t>All figures are illustrative. Replace the Assumptions tab with your own numbers. This is an editable template for guidance only. It is not legal, tax, or financial advice. Review it with a qualified professional before you rely on it.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2026-07-18T20:11:50Z</dcterms:created>
  <dcterms:modified xmlns:dcterms="http://purl.org/dc/terms/" xmlns:xsi="http://www.w3.org/2001/XMLSchema-instance" xsi:type="dcterms:W3CDTF">2026-07-18T20:11:50Z</dcterms:modified>
</cp:coreProperties>
</file>